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나리\Desktop\"/>
    </mc:Choice>
  </mc:AlternateContent>
  <bookViews>
    <workbookView xWindow="5160" yWindow="645" windowWidth="18195" windowHeight="11820"/>
  </bookViews>
  <sheets>
    <sheet name="계산식" sheetId="17" r:id="rId1"/>
  </sheets>
  <calcPr calcId="162913"/>
</workbook>
</file>

<file path=xl/calcChain.xml><?xml version="1.0" encoding="utf-8"?>
<calcChain xmlns="http://schemas.openxmlformats.org/spreadsheetml/2006/main">
  <c r="H8" i="17" l="1"/>
  <c r="C5" i="17" l="1"/>
  <c r="D5" i="17" s="1"/>
  <c r="G8" i="17"/>
  <c r="F5" i="17"/>
  <c r="F8" i="17" s="1"/>
  <c r="E5" i="17"/>
  <c r="E8" i="17" s="1"/>
  <c r="D8" i="17" l="1"/>
  <c r="I5" i="17"/>
  <c r="C9" i="17" s="1"/>
  <c r="C8" i="17"/>
  <c r="I8" i="17" l="1"/>
</calcChain>
</file>

<file path=xl/comments1.xml><?xml version="1.0" encoding="utf-8"?>
<comments xmlns="http://schemas.openxmlformats.org/spreadsheetml/2006/main">
  <authors>
    <author>user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근로소득에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간이세액표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189</t>
        </r>
        <r>
          <rPr>
            <sz val="9"/>
            <color indexed="81"/>
            <rFont val="돋움"/>
            <family val="3"/>
            <charset val="129"/>
          </rPr>
          <t>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월급여금액으로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찾아서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소득세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소득세의</t>
        </r>
        <r>
          <rPr>
            <sz val="9"/>
            <color indexed="81"/>
            <rFont val="Tahoma"/>
            <family val="2"/>
          </rPr>
          <t xml:space="preserve"> 10%
</t>
        </r>
        <r>
          <rPr>
            <sz val="9"/>
            <color indexed="81"/>
            <rFont val="돋움"/>
            <family val="3"/>
            <charset val="129"/>
          </rPr>
          <t>원단위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절사
예시</t>
        </r>
        <r>
          <rPr>
            <sz val="9"/>
            <color indexed="81"/>
            <rFont val="Tahoma"/>
            <family val="2"/>
          </rPr>
          <t>)18,740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>/1,870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<sst xmlns="http://schemas.openxmlformats.org/spreadsheetml/2006/main" count="21" uniqueCount="18">
  <si>
    <t>단위:원</t>
    <phoneticPr fontId="2" type="noConversion"/>
  </si>
  <si>
    <t>총급여(A)</t>
    <phoneticPr fontId="2" type="noConversion"/>
  </si>
  <si>
    <t>개인부담금(원천징수)</t>
    <phoneticPr fontId="2" type="noConversion"/>
  </si>
  <si>
    <t>연금(4.5%)</t>
    <phoneticPr fontId="2" type="noConversion"/>
  </si>
  <si>
    <t>확정보험료(B)</t>
    <phoneticPr fontId="2" type="noConversion"/>
  </si>
  <si>
    <t>소득세(C)</t>
    <phoneticPr fontId="2" type="noConversion"/>
  </si>
  <si>
    <t>주민세(D)</t>
    <phoneticPr fontId="2" type="noConversion"/>
  </si>
  <si>
    <t>법인부담금</t>
    <phoneticPr fontId="2" type="noConversion"/>
  </si>
  <si>
    <t>확정보험료(E)</t>
    <phoneticPr fontId="2" type="noConversion"/>
  </si>
  <si>
    <r>
      <t xml:space="preserve">실지급액
</t>
    </r>
    <r>
      <rPr>
        <sz val="9"/>
        <rFont val="맑은 고딕"/>
        <family val="3"/>
        <charset val="129"/>
        <scheme val="minor"/>
      </rPr>
      <t>[총급여(A)-확정보험료[개인](B)-소득세(C)-주민세(D)]</t>
    </r>
    <phoneticPr fontId="2" type="noConversion"/>
  </si>
  <si>
    <t>고용실업급여(0.65%)</t>
    <phoneticPr fontId="2" type="noConversion"/>
  </si>
  <si>
    <t>이름</t>
    <phoneticPr fontId="2" type="noConversion"/>
  </si>
  <si>
    <t>고용실업급여0.65%</t>
    <phoneticPr fontId="2" type="noConversion"/>
  </si>
  <si>
    <t>고용안전/직업능력개발0.25%</t>
    <phoneticPr fontId="2" type="noConversion"/>
  </si>
  <si>
    <t>산재보험(0.763%)</t>
    <phoneticPr fontId="2" type="noConversion"/>
  </si>
  <si>
    <t>건강3.23%</t>
    <phoneticPr fontId="2" type="noConversion"/>
  </si>
  <si>
    <t>장기요양(건강보험료*8.51%)</t>
    <phoneticPr fontId="2" type="noConversion"/>
  </si>
  <si>
    <t xml:space="preserve"> 보험료 산정내역서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</si>
</sst>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 shrinkToFi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4" borderId="9" xfId="0" applyNumberFormat="1" applyFont="1" applyFill="1" applyBorder="1" applyAlignment="1">
      <alignment horizontal="right" vertical="center" shrinkToFit="1"/>
    </xf>
    <xf numFmtId="176" fontId="8" fillId="4" borderId="28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176" fontId="1" fillId="0" borderId="25" xfId="0" applyNumberFormat="1" applyFont="1" applyFill="1" applyBorder="1" applyAlignment="1">
      <alignment horizontal="center" vertical="center" shrinkToFit="1"/>
    </xf>
    <xf numFmtId="176" fontId="1" fillId="0" borderId="26" xfId="0" applyNumberFormat="1" applyFont="1" applyFill="1" applyBorder="1" applyAlignment="1">
      <alignment horizontal="center" vertical="center" shrinkToFit="1"/>
    </xf>
    <xf numFmtId="176" fontId="1" fillId="0" borderId="27" xfId="0" applyNumberFormat="1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2"/>
  <sheetViews>
    <sheetView tabSelected="1" workbookViewId="0">
      <selection activeCell="G23" sqref="G23"/>
    </sheetView>
  </sheetViews>
  <sheetFormatPr defaultRowHeight="16.5"/>
  <cols>
    <col min="1" max="1" width="11.109375" style="25" customWidth="1"/>
    <col min="2" max="2" width="16.21875" style="25" customWidth="1"/>
    <col min="3" max="3" width="9.77734375" style="25" customWidth="1"/>
    <col min="4" max="4" width="11.109375" style="25" customWidth="1"/>
    <col min="5" max="5" width="12.33203125" style="25" customWidth="1"/>
    <col min="6" max="8" width="10.77734375" style="25" customWidth="1"/>
    <col min="9" max="9" width="11.109375" style="25" customWidth="1"/>
    <col min="10" max="10" width="10.109375" style="25" customWidth="1"/>
    <col min="11" max="11" width="10.5546875" style="25" customWidth="1"/>
    <col min="12" max="16384" width="8.88671875" style="25"/>
  </cols>
  <sheetData>
    <row r="1" spans="1:11" s="5" customFormat="1" ht="20.100000000000001" customHeight="1">
      <c r="A1" s="7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0.100000000000001" customHeight="1" thickBot="1">
      <c r="A2" s="9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ht="20.100000000000001" customHeight="1" thickBot="1">
      <c r="A3" s="33" t="s">
        <v>11</v>
      </c>
      <c r="B3" s="35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9"/>
    </row>
    <row r="4" spans="1:11" ht="20.100000000000001" customHeight="1">
      <c r="A4" s="34"/>
      <c r="B4" s="36"/>
      <c r="C4" s="10" t="s">
        <v>15</v>
      </c>
      <c r="D4" s="8" t="s">
        <v>16</v>
      </c>
      <c r="E4" s="10" t="s">
        <v>3</v>
      </c>
      <c r="F4" s="40" t="s">
        <v>10</v>
      </c>
      <c r="G4" s="41"/>
      <c r="H4" s="42"/>
      <c r="I4" s="11" t="s">
        <v>4</v>
      </c>
      <c r="J4" s="12" t="s">
        <v>5</v>
      </c>
      <c r="K4" s="13" t="s">
        <v>6</v>
      </c>
    </row>
    <row r="5" spans="1:11" s="1" customFormat="1" ht="31.5" customHeight="1" thickBot="1">
      <c r="A5" s="43">
        <v>0</v>
      </c>
      <c r="B5" s="45">
        <v>3000000</v>
      </c>
      <c r="C5" s="26">
        <f>ROUNDDOWN(B5*3.23%,-1)</f>
        <v>96900</v>
      </c>
      <c r="D5" s="26">
        <f>ROUNDDOWN(C5*8.51%,-1)</f>
        <v>8240</v>
      </c>
      <c r="E5" s="26">
        <f>ROUNDDOWN(B5*4.5%,-1)</f>
        <v>135000</v>
      </c>
      <c r="F5" s="47">
        <f>ROUNDDOWN(B5*0.65%,-1)</f>
        <v>19500</v>
      </c>
      <c r="G5" s="48"/>
      <c r="H5" s="49"/>
      <c r="I5" s="14">
        <f>SUM(C5:F5)</f>
        <v>259640</v>
      </c>
      <c r="J5" s="22">
        <v>30770</v>
      </c>
      <c r="K5" s="23">
        <v>3070</v>
      </c>
    </row>
    <row r="6" spans="1:11" ht="20.100000000000001" customHeight="1" thickBot="1">
      <c r="A6" s="44"/>
      <c r="B6" s="46"/>
      <c r="C6" s="50" t="s">
        <v>7</v>
      </c>
      <c r="D6" s="51"/>
      <c r="E6" s="51"/>
      <c r="F6" s="51"/>
      <c r="G6" s="51"/>
      <c r="H6" s="51"/>
      <c r="I6" s="51"/>
      <c r="J6" s="51"/>
      <c r="K6" s="52"/>
    </row>
    <row r="7" spans="1:11" ht="27" customHeight="1">
      <c r="A7" s="44"/>
      <c r="B7" s="46"/>
      <c r="C7" s="15" t="s">
        <v>15</v>
      </c>
      <c r="D7" s="15" t="s">
        <v>16</v>
      </c>
      <c r="E7" s="15" t="s">
        <v>3</v>
      </c>
      <c r="F7" s="16" t="s">
        <v>12</v>
      </c>
      <c r="G7" s="17" t="s">
        <v>13</v>
      </c>
      <c r="H7" s="18" t="s">
        <v>14</v>
      </c>
      <c r="I7" s="19" t="s">
        <v>8</v>
      </c>
      <c r="J7" s="53"/>
      <c r="K7" s="54"/>
    </row>
    <row r="8" spans="1:11" ht="39" customHeight="1" thickBot="1">
      <c r="A8" s="44"/>
      <c r="B8" s="46"/>
      <c r="C8" s="6">
        <f>C5</f>
        <v>96900</v>
      </c>
      <c r="D8" s="6">
        <f>D5</f>
        <v>8240</v>
      </c>
      <c r="E8" s="6">
        <f>E5</f>
        <v>135000</v>
      </c>
      <c r="F8" s="6">
        <f>F5</f>
        <v>19500</v>
      </c>
      <c r="G8" s="6">
        <f>ROUNDDOWN(B5*0.25%,-1)</f>
        <v>7500</v>
      </c>
      <c r="H8" s="20">
        <f>ROUNDDOWN(B5*0.693%,-1)</f>
        <v>20790</v>
      </c>
      <c r="I8" s="21">
        <f>SUM(C8:H8)</f>
        <v>287930</v>
      </c>
      <c r="J8" s="55"/>
      <c r="K8" s="56"/>
    </row>
    <row r="9" spans="1:11" ht="41.25" customHeight="1" thickTop="1" thickBot="1">
      <c r="A9" s="27" t="s">
        <v>9</v>
      </c>
      <c r="B9" s="28"/>
      <c r="C9" s="29">
        <f>B5-I5-J5-K5</f>
        <v>2706520</v>
      </c>
      <c r="D9" s="30"/>
      <c r="E9" s="30"/>
      <c r="F9" s="30"/>
      <c r="G9" s="30"/>
      <c r="H9" s="30"/>
      <c r="I9" s="30"/>
      <c r="J9" s="30"/>
      <c r="K9" s="31"/>
    </row>
    <row r="12" spans="1:11">
      <c r="G12" s="32"/>
      <c r="H12" s="32"/>
      <c r="I12" s="24"/>
    </row>
  </sheetData>
  <mergeCells count="13">
    <mergeCell ref="A9:B9"/>
    <mergeCell ref="C9:K9"/>
    <mergeCell ref="G12:H12"/>
    <mergeCell ref="A3:A4"/>
    <mergeCell ref="B3:B4"/>
    <mergeCell ref="C3:K3"/>
    <mergeCell ref="F4:H4"/>
    <mergeCell ref="A5:A8"/>
    <mergeCell ref="B5:B8"/>
    <mergeCell ref="F5:H5"/>
    <mergeCell ref="C6:K6"/>
    <mergeCell ref="J7:K7"/>
    <mergeCell ref="J8:K8"/>
  </mergeCells>
  <phoneticPr fontId="2" type="noConversion"/>
  <pageMargins left="0.6692913385826772" right="0.62992125984251968" top="0.98425196850393704" bottom="0.98425196850393704" header="0.51181102362204722" footer="0.51181102362204722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계산식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김나리</cp:lastModifiedBy>
  <cp:lastPrinted>2017-03-10T01:10:14Z</cp:lastPrinted>
  <dcterms:created xsi:type="dcterms:W3CDTF">2010-09-07T01:06:49Z</dcterms:created>
  <dcterms:modified xsi:type="dcterms:W3CDTF">2020-04-28T08:51:32Z</dcterms:modified>
</cp:coreProperties>
</file>