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윤현식\Desktop\"/>
    </mc:Choice>
  </mc:AlternateContent>
  <workbookProtection workbookPassword="DF5E" lockStructure="1"/>
  <bookViews>
    <workbookView xWindow="0" yWindow="0" windowWidth="28800" windowHeight="11955"/>
  </bookViews>
  <sheets>
    <sheet name="간접비계산식" sheetId="1" r:id="rId1"/>
  </sheets>
  <calcPr calcId="162913"/>
</workbook>
</file>

<file path=xl/calcChain.xml><?xml version="1.0" encoding="utf-8"?>
<calcChain xmlns="http://schemas.openxmlformats.org/spreadsheetml/2006/main">
  <c r="E8" i="1" l="1"/>
  <c r="E12" i="1"/>
  <c r="E6" i="1"/>
  <c r="I12" i="1" l="1"/>
  <c r="I13" i="1"/>
  <c r="I15" i="1"/>
  <c r="I16" i="1"/>
  <c r="I14" i="1"/>
  <c r="E14" i="1" l="1"/>
  <c r="E16" i="1" s="1"/>
  <c r="E19" i="1" l="1"/>
  <c r="E18" i="1"/>
</calcChain>
</file>

<file path=xl/sharedStrings.xml><?xml version="1.0" encoding="utf-8"?>
<sst xmlns="http://schemas.openxmlformats.org/spreadsheetml/2006/main" count="37" uniqueCount="34">
  <si>
    <t>입니다.</t>
    <phoneticPr fontId="1" type="noConversion"/>
  </si>
  <si>
    <t>흰색 빈칸만 수정하여 사용하십시오.</t>
    <phoneticPr fontId="1" type="noConversion"/>
  </si>
  <si>
    <t>1. 총 연구비</t>
    <phoneticPr fontId="1" type="noConversion"/>
  </si>
  <si>
    <t>총 연구비는 얼마입니까?</t>
    <phoneticPr fontId="1" type="noConversion"/>
  </si>
  <si>
    <t>◎ 공제될 간접비는 얼마일까?</t>
    <phoneticPr fontId="1" type="noConversion"/>
  </si>
  <si>
    <t>간접비 산정비율의 기준은?</t>
    <phoneticPr fontId="1" type="noConversion"/>
  </si>
  <si>
    <t>※ 간접비 계상기준의 법적 근거</t>
    <phoneticPr fontId="1" type="noConversion"/>
  </si>
  <si>
    <t>◇</t>
    <phoneticPr fontId="1" type="noConversion"/>
  </si>
  <si>
    <t xml:space="preserve"> - 참고 자료</t>
    <phoneticPr fontId="1" type="noConversion"/>
  </si>
  <si>
    <t>※ 우리 대학의 지침</t>
    <phoneticPr fontId="1" type="noConversion"/>
  </si>
  <si>
    <t>원</t>
    <phoneticPr fontId="1" type="noConversion"/>
  </si>
  <si>
    <t>원이며,</t>
    <phoneticPr fontId="1" type="noConversion"/>
  </si>
  <si>
    <t>원입니다.</t>
    <phoneticPr fontId="1" type="noConversion"/>
  </si>
  <si>
    <t>3. 간접비 계상기준</t>
    <phoneticPr fontId="1" type="noConversion"/>
  </si>
  <si>
    <t>원 (없으면 0원 )</t>
    <phoneticPr fontId="1" type="noConversion"/>
  </si>
  <si>
    <r>
      <t xml:space="preserve"> 국가연구개발사업은 미래창조과학부 장관이 고시한 비율에 따르며, 기업체지원 연구과제는 </t>
    </r>
    <r>
      <rPr>
        <b/>
        <sz val="11"/>
        <color indexed="10"/>
        <rFont val="맑은 고딕"/>
        <family val="3"/>
        <charset val="129"/>
      </rPr>
      <t>"총 연구비의 15%"</t>
    </r>
    <r>
      <rPr>
        <sz val="11"/>
        <color theme="1"/>
        <rFont val="맑은 고딕"/>
        <family val="3"/>
        <charset val="129"/>
        <scheme val="minor"/>
      </rPr>
      <t>로</t>
    </r>
    <r>
      <rPr>
        <sz val="11"/>
        <color indexed="8"/>
        <rFont val="맑은 고딕"/>
        <family val="3"/>
        <charset val="129"/>
      </rPr>
      <t xml:space="preserve"> 계상함 (부가가치세는 총 연구비에서 제외함)</t>
    </r>
    <phoneticPr fontId="1" type="noConversion"/>
  </si>
  <si>
    <t>직접비(인건비 포함)의 합은</t>
    <phoneticPr fontId="1" type="noConversion"/>
  </si>
  <si>
    <t>간접비는</t>
    <phoneticPr fontId="1" type="noConversion"/>
  </si>
  <si>
    <t>→ 검색창에 "국가연구개발사업" 입력 (법제처)</t>
    <phoneticPr fontId="1" type="noConversion"/>
  </si>
  <si>
    <t>http://www.msip.go.kr</t>
    <phoneticPr fontId="1" type="noConversion"/>
  </si>
  <si>
    <t>http://www.law.go.kr</t>
    <phoneticPr fontId="1" type="noConversion"/>
  </si>
  <si>
    <t>4. 부가세 포함 여부</t>
    <phoneticPr fontId="1" type="noConversion"/>
  </si>
  <si>
    <t>5. 결과값</t>
    <phoneticPr fontId="1" type="noConversion"/>
  </si>
  <si>
    <t>부가가치세 포함입니까?</t>
    <phoneticPr fontId="1" type="noConversion"/>
  </si>
  <si>
    <t>간접경비는 (직접비)의</t>
    <phoneticPr fontId="1" type="noConversion"/>
  </si>
  <si>
    <t>2. 위탁연구개발비</t>
    <phoneticPr fontId="1" type="noConversion"/>
  </si>
  <si>
    <t>총 연구비 내에 위탁연구개발비가 있습니까?</t>
    <phoneticPr fontId="1" type="noConversion"/>
  </si>
  <si>
    <t>6. 검증</t>
    <phoneticPr fontId="1" type="noConversion"/>
  </si>
  <si>
    <t>선택사항 외
연구관리팀 문의</t>
    <phoneticPr fontId="1" type="noConversion"/>
  </si>
  <si>
    <t>간접경비는 (총 연구비)의</t>
    <phoneticPr fontId="1" type="noConversion"/>
  </si>
  <si>
    <t>원</t>
    <phoneticPr fontId="1" type="noConversion"/>
  </si>
  <si>
    <t>→ 검색창에 '간접비' 입력 (과학기술정보통신부)</t>
    <phoneticPr fontId="1" type="noConversion"/>
  </si>
  <si>
    <r>
      <t xml:space="preserve"> ◇ 국가연구개발사업의 관리 등에 관한 규정 제12조의⑦
 ① 과학기술정보통신부 고시 제2020-03호(2020.01.07)
    </t>
    </r>
    <r>
      <rPr>
        <b/>
        <sz val="11"/>
        <color indexed="10"/>
        <rFont val="맑은 고딕"/>
        <family val="3"/>
        <charset val="129"/>
      </rPr>
      <t>(동국대학교는  : 28.7% 명시)</t>
    </r>
    <phoneticPr fontId="1" type="noConversion"/>
  </si>
  <si>
    <t>(2020.01.07기준)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</si>
</sst>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[DBNum4][$-412]General"/>
  </numFmts>
  <fonts count="1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5" tint="-0.249977111117893"/>
      <name val="Impact"/>
      <family val="2"/>
    </font>
    <font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sz val="12"/>
      <color theme="5" tint="0.39997558519241921"/>
      <name val="Impact"/>
      <family val="2"/>
    </font>
    <font>
      <sz val="11"/>
      <color theme="5" tint="0.79998168889431442"/>
      <name val="맑은 고딕"/>
      <family val="3"/>
      <charset val="129"/>
      <scheme val="minor"/>
    </font>
    <font>
      <sz val="8"/>
      <color theme="5" tint="-0.249977111117893"/>
      <name val="맑은 고딕"/>
      <family val="3"/>
      <charset val="129"/>
      <scheme val="minor"/>
    </font>
    <font>
      <sz val="9"/>
      <color theme="5" tint="-0.249977111117893"/>
      <name val="맑은 고딕"/>
      <family val="3"/>
      <charset val="129"/>
      <scheme val="minor"/>
    </font>
    <font>
      <sz val="9"/>
      <color rgb="FF000000"/>
      <name val="Malgun Gothic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>
      <alignment vertical="center"/>
    </xf>
    <xf numFmtId="41" fontId="4" fillId="2" borderId="0" xfId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7" fillId="0" borderId="0" xfId="0" applyFont="1">
      <alignment vertical="center"/>
    </xf>
    <xf numFmtId="0" fontId="7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" fillId="0" borderId="0" xfId="2" applyAlignment="1" applyProtection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0" fillId="2" borderId="0" xfId="0" applyFill="1" applyBorder="1" applyAlignment="1">
      <alignment vertical="center" wrapText="1"/>
    </xf>
    <xf numFmtId="41" fontId="0" fillId="0" borderId="0" xfId="1" applyFont="1">
      <alignment vertical="center"/>
    </xf>
    <xf numFmtId="41" fontId="9" fillId="0" borderId="0" xfId="1" applyFont="1" applyProtection="1">
      <alignment vertical="center"/>
      <protection hidden="1"/>
    </xf>
    <xf numFmtId="41" fontId="8" fillId="2" borderId="9" xfId="1" applyFont="1" applyFill="1" applyBorder="1" applyProtection="1">
      <alignment vertical="center"/>
      <protection hidden="1"/>
    </xf>
    <xf numFmtId="41" fontId="8" fillId="2" borderId="0" xfId="1" applyFont="1" applyFill="1" applyBorder="1" applyProtection="1">
      <alignment vertical="center"/>
      <protection hidden="1"/>
    </xf>
    <xf numFmtId="0" fontId="8" fillId="2" borderId="0" xfId="0" applyFont="1" applyFill="1" applyBorder="1" applyProtection="1">
      <alignment vertical="center"/>
      <protection hidden="1"/>
    </xf>
    <xf numFmtId="10" fontId="8" fillId="2" borderId="9" xfId="3" applyNumberFormat="1" applyFont="1" applyFill="1" applyBorder="1" applyProtection="1">
      <alignment vertical="center"/>
      <protection hidden="1"/>
    </xf>
    <xf numFmtId="10" fontId="12" fillId="2" borderId="9" xfId="3" applyNumberFormat="1" applyFont="1" applyFill="1" applyBorder="1" applyProtection="1">
      <alignment vertical="center"/>
      <protection hidden="1"/>
    </xf>
    <xf numFmtId="176" fontId="14" fillId="2" borderId="0" xfId="1" applyNumberFormat="1" applyFont="1" applyFill="1" applyBorder="1" applyProtection="1">
      <alignment vertical="center"/>
      <protection hidden="1"/>
    </xf>
    <xf numFmtId="41" fontId="10" fillId="0" borderId="13" xfId="1" applyFont="1" applyBorder="1" applyProtection="1">
      <alignment vertical="center"/>
      <protection locked="0"/>
    </xf>
    <xf numFmtId="41" fontId="4" fillId="0" borderId="13" xfId="1" applyFont="1" applyFill="1" applyBorder="1" applyProtection="1">
      <alignment vertical="center"/>
      <protection locked="0"/>
    </xf>
    <xf numFmtId="0" fontId="13" fillId="2" borderId="0" xfId="0" applyFont="1" applyFill="1" applyBorder="1" applyProtection="1">
      <alignment vertical="center"/>
      <protection locked="0" hidden="1"/>
    </xf>
    <xf numFmtId="0" fontId="15" fillId="2" borderId="0" xfId="0" applyFont="1" applyFill="1" applyBorder="1">
      <alignment vertical="center"/>
    </xf>
    <xf numFmtId="41" fontId="10" fillId="0" borderId="13" xfId="1" applyFont="1" applyBorder="1" applyProtection="1">
      <alignment vertical="center"/>
      <protection hidden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3" fillId="3" borderId="14" xfId="0" applyFont="1" applyFill="1" applyBorder="1" applyAlignment="1" applyProtection="1">
      <alignment horizontal="center" vertical="center"/>
      <protection locked="0" hidden="1"/>
    </xf>
    <xf numFmtId="0" fontId="13" fillId="3" borderId="15" xfId="0" applyFont="1" applyFill="1" applyBorder="1" applyAlignment="1" applyProtection="1">
      <alignment horizontal="center" vertical="center"/>
      <protection locked="0" hidden="1"/>
    </xf>
  </cellXfs>
  <cellStyles count="4">
    <cellStyle name="백분율" xfId="3" builtinId="5"/>
    <cellStyle name="쉼표 [0]" xfId="1" builtinId="6"/>
    <cellStyle name="표준" xfId="0" builtinId="0"/>
    <cellStyle name="하이퍼링크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E$9" noThreeD="1"/>
</file>

<file path=xl/ctrlProps/ctrlProp2.xml><?xml version="1.0" encoding="utf-8"?>
<formControlPr xmlns="http://schemas.microsoft.com/office/spreadsheetml/2009/9/main" objectType="CheckBox" fmlaLink="$F$1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38100</xdr:rowOff>
        </xdr:from>
        <xdr:to>
          <xdr:col>4</xdr:col>
          <xdr:colOff>2305050</xdr:colOff>
          <xdr:row>9</xdr:row>
          <xdr:rowOff>57150</xdr:rowOff>
        </xdr:to>
        <xdr:sp macro="" textlink="">
          <xdr:nvSpPr>
            <xdr:cNvPr id="1038" name="Option Button 14" descr="직접비의 29% (국가연구개발사업_현재)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직접비의 28.7% (국가연구개발사업_현재)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</xdr:row>
          <xdr:rowOff>180975</xdr:rowOff>
        </xdr:from>
        <xdr:to>
          <xdr:col>4</xdr:col>
          <xdr:colOff>914400</xdr:colOff>
          <xdr:row>12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부가세있음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19050</xdr:rowOff>
        </xdr:from>
        <xdr:to>
          <xdr:col>4</xdr:col>
          <xdr:colOff>2305050</xdr:colOff>
          <xdr:row>9</xdr:row>
          <xdr:rowOff>247650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직접비의 29% (국가연구개발사업_이전)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200025</xdr:rowOff>
        </xdr:from>
        <xdr:to>
          <xdr:col>4</xdr:col>
          <xdr:colOff>2457450</xdr:colOff>
          <xdr:row>9</xdr:row>
          <xdr:rowOff>419100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직접비의 6% (정부 용역)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390525</xdr:rowOff>
        </xdr:from>
        <xdr:to>
          <xdr:col>4</xdr:col>
          <xdr:colOff>2457450</xdr:colOff>
          <xdr:row>9</xdr:row>
          <xdr:rowOff>609600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직접비의 6% (지자체 용역)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571500</xdr:rowOff>
        </xdr:from>
        <xdr:to>
          <xdr:col>4</xdr:col>
          <xdr:colOff>2457450</xdr:colOff>
          <xdr:row>9</xdr:row>
          <xdr:rowOff>790575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총 연구비의 15% (그 외)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law.go.kr/" TargetMode="External"/><Relationship Id="rId1" Type="http://schemas.openxmlformats.org/officeDocument/2006/relationships/hyperlink" Target="http://www.msip.go.kr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tabSelected="1" showRuler="0" showWhiteSpace="0" workbookViewId="0">
      <selection activeCell="B23" sqref="B23:G23"/>
    </sheetView>
  </sheetViews>
  <sheetFormatPr defaultRowHeight="16.5"/>
  <cols>
    <col min="1" max="1" width="5.25" customWidth="1"/>
    <col min="2" max="2" width="3.25" customWidth="1"/>
    <col min="3" max="3" width="19.25" customWidth="1"/>
    <col min="4" max="4" width="31.125" customWidth="1"/>
    <col min="5" max="5" width="33.625" customWidth="1"/>
    <col min="6" max="6" width="15" customWidth="1"/>
    <col min="7" max="7" width="2.125" customWidth="1"/>
    <col min="8" max="8" width="2" customWidth="1"/>
    <col min="9" max="9" width="13" bestFit="1" customWidth="1"/>
  </cols>
  <sheetData>
    <row r="1" spans="2:9" ht="25.5" customHeight="1">
      <c r="G1" s="18"/>
    </row>
    <row r="2" spans="2:9">
      <c r="B2" s="12" t="s">
        <v>4</v>
      </c>
      <c r="C2" s="12"/>
    </row>
    <row r="3" spans="2:9">
      <c r="G3" s="6" t="s">
        <v>1</v>
      </c>
    </row>
    <row r="4" spans="2:9">
      <c r="B4" s="1"/>
      <c r="C4" s="2"/>
      <c r="D4" s="2"/>
      <c r="E4" s="2"/>
      <c r="F4" s="2"/>
      <c r="G4" s="7"/>
    </row>
    <row r="5" spans="2:9" ht="17.25" thickBot="1">
      <c r="B5" s="13"/>
      <c r="C5" s="15" t="s">
        <v>2</v>
      </c>
      <c r="D5" s="4" t="s">
        <v>3</v>
      </c>
      <c r="E5" s="32">
        <v>100000000</v>
      </c>
      <c r="F5" s="4" t="s">
        <v>10</v>
      </c>
      <c r="G5" s="8"/>
    </row>
    <row r="6" spans="2:9">
      <c r="B6" s="14"/>
      <c r="C6" s="16"/>
      <c r="D6" s="4"/>
      <c r="E6" s="30">
        <f>E5</f>
        <v>100000000</v>
      </c>
      <c r="F6" s="34" t="s">
        <v>30</v>
      </c>
      <c r="G6" s="8"/>
    </row>
    <row r="7" spans="2:9" ht="17.25" thickBot="1">
      <c r="B7" s="13"/>
      <c r="C7" s="15" t="s">
        <v>25</v>
      </c>
      <c r="D7" s="20" t="s">
        <v>26</v>
      </c>
      <c r="E7" s="31">
        <v>0</v>
      </c>
      <c r="F7" s="4" t="s">
        <v>14</v>
      </c>
      <c r="G7" s="8"/>
    </row>
    <row r="8" spans="2:9">
      <c r="B8" s="14"/>
      <c r="C8" s="16"/>
      <c r="D8" s="4"/>
      <c r="E8" s="30">
        <f>E7</f>
        <v>0</v>
      </c>
      <c r="F8" s="34" t="s">
        <v>30</v>
      </c>
      <c r="G8" s="8"/>
    </row>
    <row r="9" spans="2:9" ht="16.5" customHeight="1">
      <c r="B9" s="13"/>
      <c r="C9" s="15" t="s">
        <v>13</v>
      </c>
      <c r="D9" s="4" t="s">
        <v>5</v>
      </c>
      <c r="E9" s="39">
        <v>3</v>
      </c>
      <c r="F9" s="4"/>
      <c r="G9" s="8"/>
    </row>
    <row r="10" spans="2:9" ht="65.25" customHeight="1" thickBot="1">
      <c r="B10" s="13"/>
      <c r="C10" s="15"/>
      <c r="D10" s="15"/>
      <c r="E10" s="40"/>
      <c r="F10" s="22" t="s">
        <v>28</v>
      </c>
      <c r="G10" s="8"/>
    </row>
    <row r="11" spans="2:9">
      <c r="B11" s="14"/>
      <c r="C11" s="16"/>
      <c r="D11" s="4"/>
      <c r="E11" s="5"/>
      <c r="F11" s="4"/>
      <c r="G11" s="8"/>
    </row>
    <row r="12" spans="2:9" ht="17.25" thickBot="1">
      <c r="B12" s="14"/>
      <c r="C12" s="15" t="s">
        <v>21</v>
      </c>
      <c r="D12" s="4" t="s">
        <v>23</v>
      </c>
      <c r="E12" s="35">
        <f>IF(F12=TRUE,(E5-E7)/11,0)</f>
        <v>0</v>
      </c>
      <c r="F12" s="33" t="b">
        <v>0</v>
      </c>
      <c r="G12" s="8"/>
      <c r="I12" s="24">
        <f>ROUNDDOWN((E5-E7-E12)*0.287/1.287,-3)</f>
        <v>22299000</v>
      </c>
    </row>
    <row r="13" spans="2:9">
      <c r="B13" s="14"/>
      <c r="C13" s="16"/>
      <c r="D13" s="4"/>
      <c r="E13" s="5"/>
      <c r="F13" s="4"/>
      <c r="G13" s="8"/>
      <c r="I13" s="24">
        <f>ROUNDDOWN((E5-E7-E12)*0.29/1.29,-3)</f>
        <v>22480000</v>
      </c>
    </row>
    <row r="14" spans="2:9">
      <c r="B14" s="13"/>
      <c r="C14" s="15" t="s">
        <v>22</v>
      </c>
      <c r="D14" s="4" t="s">
        <v>17</v>
      </c>
      <c r="E14" s="25">
        <f>IF(OR($E$7=0,$E$9&lt;3)=TRUE,CHOOSE(E9,I12,I13,I14,I15,I16),"위탁연구개발비 입력 불가")</f>
        <v>5660000</v>
      </c>
      <c r="F14" s="4" t="s">
        <v>11</v>
      </c>
      <c r="G14" s="8"/>
      <c r="I14" s="24">
        <f>ROUNDDOWN((E5-E7-E12)*0.06/1.06,-3)</f>
        <v>5660000</v>
      </c>
    </row>
    <row r="15" spans="2:9">
      <c r="B15" s="3"/>
      <c r="C15" s="4"/>
      <c r="D15" s="4"/>
      <c r="E15" s="26"/>
      <c r="F15" s="4"/>
      <c r="G15" s="8"/>
      <c r="I15" s="24">
        <f>ROUNDDOWN((E5-E7-E12)*0.06/1.06,-3)</f>
        <v>5660000</v>
      </c>
    </row>
    <row r="16" spans="2:9">
      <c r="B16" s="3"/>
      <c r="C16" s="4"/>
      <c r="D16" s="4" t="s">
        <v>16</v>
      </c>
      <c r="E16" s="25">
        <f>E5-E7-E12-E14</f>
        <v>94340000</v>
      </c>
      <c r="F16" s="4" t="s">
        <v>12</v>
      </c>
      <c r="G16" s="8"/>
      <c r="I16" s="24">
        <f>ROUNDDOWN((E5-E7-E12)*0.15,-3)</f>
        <v>15000000</v>
      </c>
    </row>
    <row r="17" spans="2:9">
      <c r="B17" s="3"/>
      <c r="C17" s="4"/>
      <c r="D17" s="4"/>
      <c r="E17" s="27"/>
      <c r="F17" s="4"/>
      <c r="G17" s="8"/>
      <c r="I17" s="23"/>
    </row>
    <row r="18" spans="2:9">
      <c r="B18" s="3"/>
      <c r="C18" s="21" t="s">
        <v>27</v>
      </c>
      <c r="D18" s="4" t="s">
        <v>24</v>
      </c>
      <c r="E18" s="28">
        <f>E14/E16</f>
        <v>5.9995760016959936E-2</v>
      </c>
      <c r="F18" s="4" t="s">
        <v>0</v>
      </c>
      <c r="G18" s="8"/>
    </row>
    <row r="19" spans="2:9">
      <c r="B19" s="3"/>
      <c r="C19" s="4"/>
      <c r="D19" s="4" t="s">
        <v>29</v>
      </c>
      <c r="E19" s="29">
        <f>E14/(E5-E7-E12)</f>
        <v>5.6599999999999998E-2</v>
      </c>
      <c r="F19" s="4" t="s">
        <v>0</v>
      </c>
      <c r="G19" s="8"/>
    </row>
    <row r="20" spans="2:9" ht="17.25" thickBot="1">
      <c r="B20" s="9"/>
      <c r="C20" s="10"/>
      <c r="D20" s="10"/>
      <c r="E20" s="10"/>
      <c r="F20" s="10"/>
      <c r="G20" s="11"/>
    </row>
    <row r="21" spans="2:9">
      <c r="G21" s="18" t="s">
        <v>33</v>
      </c>
    </row>
    <row r="22" spans="2:9">
      <c r="B22" t="s">
        <v>6</v>
      </c>
    </row>
    <row r="23" spans="2:9" ht="64.5" customHeight="1">
      <c r="B23" s="36" t="s">
        <v>32</v>
      </c>
      <c r="C23" s="37"/>
      <c r="D23" s="37"/>
      <c r="E23" s="37"/>
      <c r="F23" s="37"/>
      <c r="G23" s="38"/>
    </row>
    <row r="25" spans="2:9">
      <c r="B25" t="s">
        <v>8</v>
      </c>
    </row>
    <row r="26" spans="2:9">
      <c r="B26" t="s">
        <v>7</v>
      </c>
      <c r="C26" s="17" t="s">
        <v>20</v>
      </c>
      <c r="D26" t="s">
        <v>18</v>
      </c>
    </row>
    <row r="27" spans="2:9">
      <c r="B27" t="s">
        <v>7</v>
      </c>
      <c r="C27" s="17" t="s">
        <v>19</v>
      </c>
      <c r="D27" s="19" t="s">
        <v>31</v>
      </c>
      <c r="F27" s="18"/>
    </row>
    <row r="28" spans="2:9">
      <c r="C28" s="17"/>
    </row>
    <row r="29" spans="2:9">
      <c r="B29" t="s">
        <v>9</v>
      </c>
    </row>
    <row r="30" spans="2:9" ht="49.5" customHeight="1">
      <c r="B30" s="36" t="s">
        <v>15</v>
      </c>
      <c r="C30" s="37"/>
      <c r="D30" s="37"/>
      <c r="E30" s="37"/>
      <c r="F30" s="37"/>
      <c r="G30" s="38"/>
    </row>
  </sheetData>
  <sheetProtection password="DF5E" sheet="1" objects="1" scenarios="1"/>
  <protectedRanges>
    <protectedRange sqref="E5 E7" name="허용범위"/>
  </protectedRanges>
  <mergeCells count="3">
    <mergeCell ref="B23:G23"/>
    <mergeCell ref="B30:G30"/>
    <mergeCell ref="E9:E10"/>
  </mergeCells>
  <phoneticPr fontId="1" type="noConversion"/>
  <hyperlinks>
    <hyperlink ref="C27" r:id="rId1"/>
    <hyperlink ref="C26" r:id="rId2"/>
  </hyperlinks>
  <pageMargins left="0.25" right="0.25" top="0.75" bottom="0.75" header="0.3" footer="0.3"/>
  <pageSetup paperSize="9" scale="73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6" name="Option Button 14">
              <controlPr locked="0" defaultSize="0" autoFill="0" autoLine="0" autoPict="0" altText="직접비의 29% (국가연구개발사업_현재)">
                <anchor moveWithCells="1">
                  <from>
                    <xdr:col>4</xdr:col>
                    <xdr:colOff>47625</xdr:colOff>
                    <xdr:row>8</xdr:row>
                    <xdr:rowOff>38100</xdr:rowOff>
                  </from>
                  <to>
                    <xdr:col>4</xdr:col>
                    <xdr:colOff>2305050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10</xdr:row>
                    <xdr:rowOff>180975</xdr:rowOff>
                  </from>
                  <to>
                    <xdr:col>4</xdr:col>
                    <xdr:colOff>914400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Option Button 20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19050</xdr:rowOff>
                  </from>
                  <to>
                    <xdr:col>4</xdr:col>
                    <xdr:colOff>2305050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Option Button 21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200025</xdr:rowOff>
                  </from>
                  <to>
                    <xdr:col>4</xdr:col>
                    <xdr:colOff>2457450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Option Button 22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390525</xdr:rowOff>
                  </from>
                  <to>
                    <xdr:col>4</xdr:col>
                    <xdr:colOff>2457450</xdr:colOff>
                    <xdr:row>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Option Button 23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571500</xdr:rowOff>
                  </from>
                  <to>
                    <xdr:col>4</xdr:col>
                    <xdr:colOff>2457450</xdr:colOff>
                    <xdr:row>9</xdr:row>
                    <xdr:rowOff>790575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간접비계산식</vt:lpstr>
    </vt:vector>
  </TitlesOfParts>
  <Company>R&amp;D사업팀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최우석</dc:creator>
  <cp:lastModifiedBy>Windows User</cp:lastModifiedBy>
  <cp:lastPrinted>2017-05-15T08:06:25Z</cp:lastPrinted>
  <dcterms:created xsi:type="dcterms:W3CDTF">2008-08-18T05:57:46Z</dcterms:created>
  <dcterms:modified xsi:type="dcterms:W3CDTF">2020-01-13T01:51:52Z</dcterms:modified>
</cp:coreProperties>
</file>